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40" windowHeight="3500" activeTab="0"/>
  </bookViews>
  <sheets>
    <sheet name="Celkem" sheetId="1" r:id="rId1"/>
  </sheets>
  <definedNames>
    <definedName name="_xlnm._FilterDatabase" localSheetId="0" hidden="1">'Celkem'!$B$45:$AJ$45</definedName>
  </definedNames>
  <calcPr fullCalcOnLoad="1"/>
</workbook>
</file>

<file path=xl/sharedStrings.xml><?xml version="1.0" encoding="utf-8"?>
<sst xmlns="http://schemas.openxmlformats.org/spreadsheetml/2006/main" count="230" uniqueCount="64">
  <si>
    <t>Pořadí</t>
  </si>
  <si>
    <t>Příjmení a jméno</t>
  </si>
  <si>
    <t>Oddíl</t>
  </si>
  <si>
    <t>Plné</t>
  </si>
  <si>
    <t>Dor.</t>
  </si>
  <si>
    <t>Ch</t>
  </si>
  <si>
    <t>Celk.</t>
  </si>
  <si>
    <t>Body</t>
  </si>
  <si>
    <t>MLADŠÍ  ŽÁKYNĚ</t>
  </si>
  <si>
    <t>Celkový průměr</t>
  </si>
  <si>
    <t>Celk. body</t>
  </si>
  <si>
    <t>MLADŠÍ  ŽÁCI</t>
  </si>
  <si>
    <t>STARŠÍ  ŽÁCI</t>
  </si>
  <si>
    <t>STARŠÍ ŽÁKYNĚ</t>
  </si>
  <si>
    <t>TJ Sokol Kdyně 25.9.2016</t>
  </si>
  <si>
    <t>POHÁR  MLADÝCH  NADĚJÍ  PLZEŇSKÉHO  KRAJSKÉHO  KUŽELKÁŘSKÉHO  SVAZU  2016-2017</t>
  </si>
  <si>
    <t>Veselý Vít</t>
  </si>
  <si>
    <t>Střeska Filip</t>
  </si>
  <si>
    <t>Kuželky Aš</t>
  </si>
  <si>
    <t>Mazák František</t>
  </si>
  <si>
    <t>Blecha Vojtěch</t>
  </si>
  <si>
    <t>Pytlíková Eliška</t>
  </si>
  <si>
    <t>TJ Sokol Kdyně</t>
  </si>
  <si>
    <t>Löffelmannová Anna</t>
  </si>
  <si>
    <t>Volfík Jiří</t>
  </si>
  <si>
    <t>CB Dobřany</t>
  </si>
  <si>
    <t>Mentová Tereza</t>
  </si>
  <si>
    <t>TJ Sokol Zahořany</t>
  </si>
  <si>
    <t>Pajdar Šimon</t>
  </si>
  <si>
    <t>Kutil Radek</t>
  </si>
  <si>
    <t>SKK Rokycany</t>
  </si>
  <si>
    <t>Zbranek Tadeáš</t>
  </si>
  <si>
    <t>Varmuža Lukáš</t>
  </si>
  <si>
    <t>Šimek Josef</t>
  </si>
  <si>
    <t>Šlajer Viki</t>
  </si>
  <si>
    <t>Kuželky Holýšov</t>
  </si>
  <si>
    <t>Štěpán Matěj</t>
  </si>
  <si>
    <t>Chlubna Matěj</t>
  </si>
  <si>
    <t>Kuželky Aš 27.11.2016</t>
  </si>
  <si>
    <t>Šlajer Martin</t>
  </si>
  <si>
    <t>Benda Tomáš</t>
  </si>
  <si>
    <t>Pajdar Jáchym</t>
  </si>
  <si>
    <t>Ment Jiří</t>
  </si>
  <si>
    <t>9.</t>
  </si>
  <si>
    <t>10.</t>
  </si>
  <si>
    <t>Anders Michal</t>
  </si>
  <si>
    <t>SK Škoda VS Plzeň 11.12. 2016</t>
  </si>
  <si>
    <t>SK Škoda VS Plzeň 11.12.2 2016</t>
  </si>
  <si>
    <t>Krejčí Kryštof</t>
  </si>
  <si>
    <t>Černý Dominik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</si>
  <si>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</si>
  <si>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</si>
  <si>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</si>
  <si>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</si>
  <si>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</si>
  <si>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</si>
  <si>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</si>
  <si>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</si>
  <si>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</si>
  <si>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Provazníková Michaela</t>
  </si>
  <si>
    <t>Jelínek Jan</t>
  </si>
  <si>
    <t>SKK Rokycany 26.3.2017</t>
  </si>
  <si>
    <t>Slavoj Plzeň  2.4.2017</t>
  </si>
  <si>
    <t>Chernetská Julija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</si>
</sst>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0"/>
      <color indexed="8"/>
      <name val="Times New Roman"/>
      <family val="1"/>
    </font>
    <font>
      <sz val="8"/>
      <name val="Calibri"/>
      <family val="2"/>
    </font>
    <font>
      <b/>
      <sz val="14"/>
      <color indexed="10"/>
      <name val="Times New Roman"/>
      <family val="1"/>
    </font>
    <font>
      <sz val="12"/>
      <color indexed="40"/>
      <name val="Times New Roman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3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3366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32" borderId="13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left" vertical="center"/>
    </xf>
    <xf numFmtId="0" fontId="3" fillId="35" borderId="36" xfId="0" applyFont="1" applyFill="1" applyBorder="1" applyAlignment="1">
      <alignment horizontal="left" vertical="center"/>
    </xf>
    <xf numFmtId="0" fontId="3" fillId="35" borderId="37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0" fontId="3" fillId="35" borderId="45" xfId="0" applyFont="1" applyFill="1" applyBorder="1" applyAlignment="1">
      <alignment horizontal="left" vertical="center"/>
    </xf>
    <xf numFmtId="164" fontId="11" fillId="0" borderId="40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164" fontId="54" fillId="0" borderId="26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left" vertical="center"/>
    </xf>
    <xf numFmtId="0" fontId="2" fillId="34" borderId="42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13" fillId="32" borderId="47" xfId="0" applyFont="1" applyFill="1" applyBorder="1" applyAlignment="1">
      <alignment horizontal="center" vertical="center"/>
    </xf>
    <xf numFmtId="0" fontId="13" fillId="32" borderId="40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164" fontId="54" fillId="0" borderId="42" xfId="0" applyNumberFormat="1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164" fontId="56" fillId="0" borderId="26" xfId="0" applyNumberFormat="1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 textRotation="90"/>
    </xf>
    <xf numFmtId="0" fontId="3" fillId="5" borderId="42" xfId="0" applyFont="1" applyFill="1" applyBorder="1" applyAlignment="1">
      <alignment horizontal="center" vertical="center" textRotation="90"/>
    </xf>
    <xf numFmtId="0" fontId="6" fillId="36" borderId="49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/>
    </xf>
    <xf numFmtId="0" fontId="7" fillId="37" borderId="5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164" fontId="54" fillId="0" borderId="27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9"/>
  <sheetViews>
    <sheetView tabSelected="1" zoomScale="73" zoomScaleNormal="73" zoomScalePageLayoutView="0" workbookViewId="0" topLeftCell="A1">
      <selection activeCell="B22" sqref="B22"/>
    </sheetView>
  </sheetViews>
  <sheetFormatPr defaultColWidth="9.140625" defaultRowHeight="15"/>
  <cols>
    <col min="1" max="1" width="5.57421875" style="1" customWidth="1"/>
    <col min="2" max="2" width="31.421875" style="1" customWidth="1"/>
    <col min="3" max="3" width="24.28125" style="1" customWidth="1"/>
    <col min="4" max="4" width="5.7109375" style="1" customWidth="1"/>
    <col min="5" max="6" width="4.7109375" style="1" customWidth="1"/>
    <col min="7" max="9" width="5.7109375" style="1" customWidth="1"/>
    <col min="10" max="11" width="4.7109375" style="1" customWidth="1"/>
    <col min="12" max="14" width="5.7109375" style="1" customWidth="1"/>
    <col min="15" max="16" width="4.7109375" style="1" customWidth="1"/>
    <col min="17" max="19" width="5.7109375" style="1" customWidth="1"/>
    <col min="20" max="21" width="4.7109375" style="1" customWidth="1"/>
    <col min="22" max="24" width="5.7109375" style="1" customWidth="1"/>
    <col min="25" max="26" width="4.7109375" style="1" customWidth="1"/>
    <col min="27" max="29" width="5.7109375" style="1" customWidth="1"/>
    <col min="30" max="31" width="4.7109375" style="1" customWidth="1"/>
    <col min="32" max="33" width="5.7109375" style="1" customWidth="1"/>
    <col min="34" max="34" width="11.421875" style="1" customWidth="1"/>
    <col min="35" max="35" width="7.140625" style="1" customWidth="1"/>
    <col min="36" max="36" width="5.00390625" style="3" customWidth="1"/>
    <col min="37" max="16384" width="9.140625" style="1" customWidth="1"/>
  </cols>
  <sheetData>
    <row r="1" ht="4.5" customHeight="1" thickBot="1"/>
    <row r="2" spans="1:35" ht="36.75" customHeight="1" thickBot="1">
      <c r="A2" s="132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2:33" ht="4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4" ht="41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9" t="s">
        <v>8</v>
      </c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  <c r="Z4" s="4"/>
      <c r="AA4" s="4"/>
      <c r="AB4" s="4"/>
      <c r="AC4" s="4"/>
      <c r="AD4" s="4"/>
      <c r="AE4" s="4"/>
      <c r="AF4" s="4"/>
      <c r="AG4" s="4"/>
      <c r="AH4" s="4"/>
    </row>
    <row r="5" ht="5.25" customHeight="1" thickBot="1"/>
    <row r="6" spans="1:35" ht="45" customHeight="1" thickBot="1">
      <c r="A6" s="115" t="s">
        <v>0</v>
      </c>
      <c r="B6" s="120" t="s">
        <v>1</v>
      </c>
      <c r="C6" s="122" t="s">
        <v>2</v>
      </c>
      <c r="D6" s="117" t="s">
        <v>14</v>
      </c>
      <c r="E6" s="118"/>
      <c r="F6" s="118"/>
      <c r="G6" s="118"/>
      <c r="H6" s="119"/>
      <c r="I6" s="117" t="s">
        <v>38</v>
      </c>
      <c r="J6" s="118"/>
      <c r="K6" s="118"/>
      <c r="L6" s="118"/>
      <c r="M6" s="119"/>
      <c r="N6" s="117" t="s">
        <v>46</v>
      </c>
      <c r="O6" s="118"/>
      <c r="P6" s="118"/>
      <c r="Q6" s="118"/>
      <c r="R6" s="119"/>
      <c r="S6" s="117" t="s">
        <v>61</v>
      </c>
      <c r="T6" s="118"/>
      <c r="U6" s="118"/>
      <c r="V6" s="118"/>
      <c r="W6" s="119"/>
      <c r="X6" s="117" t="s">
        <v>62</v>
      </c>
      <c r="Y6" s="118"/>
      <c r="Z6" s="118"/>
      <c r="AA6" s="118"/>
      <c r="AB6" s="119"/>
      <c r="AC6" s="126"/>
      <c r="AD6" s="127"/>
      <c r="AE6" s="127"/>
      <c r="AF6" s="127"/>
      <c r="AG6" s="128"/>
      <c r="AH6" s="124"/>
      <c r="AI6" s="125"/>
    </row>
    <row r="7" spans="1:35" ht="34.5" customHeight="1" thickBot="1">
      <c r="A7" s="116"/>
      <c r="B7" s="121"/>
      <c r="C7" s="123"/>
      <c r="D7" s="5" t="s">
        <v>3</v>
      </c>
      <c r="E7" s="6" t="s">
        <v>4</v>
      </c>
      <c r="F7" s="6" t="s">
        <v>5</v>
      </c>
      <c r="G7" s="7" t="s">
        <v>6</v>
      </c>
      <c r="H7" s="17" t="s">
        <v>7</v>
      </c>
      <c r="I7" s="5" t="s">
        <v>3</v>
      </c>
      <c r="J7" s="6" t="s">
        <v>4</v>
      </c>
      <c r="K7" s="6" t="s">
        <v>5</v>
      </c>
      <c r="L7" s="7" t="s">
        <v>6</v>
      </c>
      <c r="M7" s="17" t="s">
        <v>7</v>
      </c>
      <c r="N7" s="5" t="s">
        <v>3</v>
      </c>
      <c r="O7" s="6" t="s">
        <v>4</v>
      </c>
      <c r="P7" s="6" t="s">
        <v>5</v>
      </c>
      <c r="Q7" s="7" t="s">
        <v>6</v>
      </c>
      <c r="R7" s="17" t="s">
        <v>7</v>
      </c>
      <c r="S7" s="5" t="s">
        <v>3</v>
      </c>
      <c r="T7" s="6" t="s">
        <v>4</v>
      </c>
      <c r="U7" s="6" t="s">
        <v>5</v>
      </c>
      <c r="V7" s="7" t="s">
        <v>6</v>
      </c>
      <c r="W7" s="17" t="s">
        <v>7</v>
      </c>
      <c r="X7" s="5" t="s">
        <v>3</v>
      </c>
      <c r="Y7" s="6" t="s">
        <v>4</v>
      </c>
      <c r="Z7" s="6" t="s">
        <v>5</v>
      </c>
      <c r="AA7" s="7" t="s">
        <v>6</v>
      </c>
      <c r="AB7" s="17" t="s">
        <v>7</v>
      </c>
      <c r="AC7" s="5" t="s">
        <v>3</v>
      </c>
      <c r="AD7" s="6" t="s">
        <v>4</v>
      </c>
      <c r="AE7" s="6" t="s">
        <v>5</v>
      </c>
      <c r="AF7" s="7" t="s">
        <v>6</v>
      </c>
      <c r="AG7" s="17" t="s">
        <v>7</v>
      </c>
      <c r="AH7" s="8" t="s">
        <v>9</v>
      </c>
      <c r="AI7" s="18" t="s">
        <v>10</v>
      </c>
    </row>
    <row r="8" ht="13.5" customHeight="1" thickBot="1"/>
    <row r="9" spans="1:36" s="11" customFormat="1" ht="20.25" customHeight="1">
      <c r="A9" s="73">
        <v>1</v>
      </c>
      <c r="B9" s="91" t="s">
        <v>23</v>
      </c>
      <c r="C9" s="33" t="s">
        <v>22</v>
      </c>
      <c r="D9" s="30">
        <v>159</v>
      </c>
      <c r="E9" s="21">
        <v>74</v>
      </c>
      <c r="F9" s="21">
        <v>8</v>
      </c>
      <c r="G9" s="40">
        <f>+D9+E9</f>
        <v>233</v>
      </c>
      <c r="H9" s="85">
        <v>18</v>
      </c>
      <c r="I9" s="23">
        <v>138</v>
      </c>
      <c r="J9" s="24">
        <v>76</v>
      </c>
      <c r="K9" s="24">
        <v>3</v>
      </c>
      <c r="L9" s="40">
        <f>+I9+J9</f>
        <v>214</v>
      </c>
      <c r="M9" s="85">
        <v>14</v>
      </c>
      <c r="N9" s="23">
        <v>177</v>
      </c>
      <c r="O9" s="24">
        <v>93</v>
      </c>
      <c r="P9" s="24">
        <v>2</v>
      </c>
      <c r="Q9" s="109">
        <f>+N9+O9</f>
        <v>270</v>
      </c>
      <c r="R9" s="85">
        <v>29</v>
      </c>
      <c r="S9" s="23">
        <v>139</v>
      </c>
      <c r="T9" s="24">
        <v>72</v>
      </c>
      <c r="U9" s="24">
        <v>7</v>
      </c>
      <c r="V9" s="112">
        <f>+S9+T9</f>
        <v>211</v>
      </c>
      <c r="W9" s="43">
        <v>14</v>
      </c>
      <c r="X9" s="23"/>
      <c r="Y9" s="24"/>
      <c r="Z9" s="24"/>
      <c r="AA9" s="49">
        <f>+X9+Y9</f>
        <v>0</v>
      </c>
      <c r="AB9" s="43"/>
      <c r="AC9" s="23"/>
      <c r="AD9" s="24"/>
      <c r="AE9" s="24"/>
      <c r="AF9" s="49">
        <f>B13</f>
        <v>0</v>
      </c>
      <c r="AG9" s="43"/>
      <c r="AH9" s="89">
        <f>AVERAGE(G9,L9,Q9,V9)</f>
        <v>232</v>
      </c>
      <c r="AI9" s="25">
        <f>SUM(H9+M9+R9+W9+AB9+AG9)</f>
        <v>75</v>
      </c>
      <c r="AJ9" s="28"/>
    </row>
    <row r="10" spans="1:36" s="11" customFormat="1" ht="20.25" customHeight="1">
      <c r="A10" s="74">
        <v>2</v>
      </c>
      <c r="B10" s="92"/>
      <c r="C10" s="34"/>
      <c r="D10" s="31"/>
      <c r="E10" s="14"/>
      <c r="F10" s="14"/>
      <c r="G10" s="50"/>
      <c r="H10" s="44"/>
      <c r="I10" s="9"/>
      <c r="J10" s="10"/>
      <c r="K10" s="10"/>
      <c r="L10" s="50"/>
      <c r="M10" s="44"/>
      <c r="N10" s="9"/>
      <c r="O10" s="10"/>
      <c r="P10" s="10"/>
      <c r="Q10" s="50"/>
      <c r="R10" s="44"/>
      <c r="S10" s="9"/>
      <c r="T10" s="10"/>
      <c r="U10" s="10"/>
      <c r="V10" s="50"/>
      <c r="W10" s="44"/>
      <c r="X10" s="9"/>
      <c r="Y10" s="10"/>
      <c r="Z10" s="10"/>
      <c r="AA10" s="50">
        <f>+X10+Y10</f>
        <v>0</v>
      </c>
      <c r="AB10" s="44"/>
      <c r="AC10" s="9"/>
      <c r="AD10" s="10"/>
      <c r="AE10" s="10"/>
      <c r="AF10" s="50">
        <f>+AC10+AD10</f>
        <v>0</v>
      </c>
      <c r="AG10" s="44"/>
      <c r="AH10" s="90">
        <v>0</v>
      </c>
      <c r="AI10" s="26">
        <f>SUM(H10+M10+R10+W10+AB10+AG10)</f>
        <v>0</v>
      </c>
      <c r="AJ10" s="28"/>
    </row>
    <row r="11" spans="1:36" s="11" customFormat="1" ht="20.25" customHeight="1">
      <c r="A11" s="74">
        <v>3</v>
      </c>
      <c r="B11" s="92"/>
      <c r="C11" s="34"/>
      <c r="D11" s="31"/>
      <c r="E11" s="14"/>
      <c r="F11" s="14"/>
      <c r="G11" s="50"/>
      <c r="H11" s="44"/>
      <c r="I11" s="9"/>
      <c r="J11" s="10"/>
      <c r="K11" s="10"/>
      <c r="L11" s="50"/>
      <c r="M11" s="44"/>
      <c r="N11" s="9"/>
      <c r="O11" s="10"/>
      <c r="P11" s="10"/>
      <c r="Q11" s="50"/>
      <c r="R11" s="44"/>
      <c r="S11" s="9"/>
      <c r="T11" s="10"/>
      <c r="U11" s="10"/>
      <c r="V11" s="50"/>
      <c r="W11" s="44"/>
      <c r="X11" s="9"/>
      <c r="Y11" s="10"/>
      <c r="Z11" s="10"/>
      <c r="AA11" s="50">
        <f>+X11+Y11</f>
        <v>0</v>
      </c>
      <c r="AB11" s="44"/>
      <c r="AC11" s="9"/>
      <c r="AD11" s="10"/>
      <c r="AE11" s="10"/>
      <c r="AF11" s="50">
        <f>+AC11+AD11</f>
        <v>0</v>
      </c>
      <c r="AG11" s="44"/>
      <c r="AH11" s="90">
        <v>0</v>
      </c>
      <c r="AI11" s="26">
        <f>SUM(H11+M11+R11+W11+AB11+AG11)</f>
        <v>0</v>
      </c>
      <c r="AJ11" s="28"/>
    </row>
    <row r="12" spans="1:36" ht="18.75" customHeight="1" thickBot="1">
      <c r="A12" s="75">
        <v>4</v>
      </c>
      <c r="B12" s="93"/>
      <c r="C12" s="35"/>
      <c r="D12" s="32"/>
      <c r="E12" s="22"/>
      <c r="F12" s="22"/>
      <c r="G12" s="66"/>
      <c r="H12" s="45"/>
      <c r="I12" s="64"/>
      <c r="J12" s="65"/>
      <c r="K12" s="65"/>
      <c r="L12" s="66"/>
      <c r="M12" s="45"/>
      <c r="N12" s="64"/>
      <c r="O12" s="65"/>
      <c r="P12" s="65"/>
      <c r="Q12" s="66"/>
      <c r="R12" s="45"/>
      <c r="S12" s="64"/>
      <c r="T12" s="65"/>
      <c r="U12" s="65"/>
      <c r="V12" s="66"/>
      <c r="W12" s="45"/>
      <c r="X12" s="64"/>
      <c r="Y12" s="65"/>
      <c r="Z12" s="65"/>
      <c r="AA12" s="66">
        <f>+X12+Y12</f>
        <v>0</v>
      </c>
      <c r="AB12" s="45"/>
      <c r="AC12" s="64"/>
      <c r="AD12" s="65"/>
      <c r="AE12" s="65"/>
      <c r="AF12" s="66">
        <f>+AC12+AD12</f>
        <v>0</v>
      </c>
      <c r="AG12" s="45"/>
      <c r="AH12" s="94">
        <v>0</v>
      </c>
      <c r="AI12" s="67">
        <f>SUM(H12+M12+R12+W12+AB12+AG12)</f>
        <v>0</v>
      </c>
      <c r="AJ12" s="28"/>
    </row>
    <row r="13" spans="2:34" ht="4.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4"/>
      <c r="AA13" s="4"/>
      <c r="AB13" s="4"/>
      <c r="AC13" s="4"/>
      <c r="AD13" s="4"/>
      <c r="AE13" s="4"/>
      <c r="AF13" s="51"/>
      <c r="AG13" s="4"/>
      <c r="AH13" s="4"/>
    </row>
    <row r="14" spans="2:34" ht="26.2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29" t="s">
        <v>13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4"/>
      <c r="AA14" s="4"/>
      <c r="AB14" s="4"/>
      <c r="AC14" s="4"/>
      <c r="AD14" s="4"/>
      <c r="AE14" s="4"/>
      <c r="AF14" s="4"/>
      <c r="AG14" s="4"/>
      <c r="AH14" s="4"/>
    </row>
    <row r="15" ht="4.5" customHeight="1" thickBot="1"/>
    <row r="16" spans="1:35" ht="45" customHeight="1" thickBot="1">
      <c r="A16" s="115" t="s">
        <v>0</v>
      </c>
      <c r="B16" s="120" t="s">
        <v>1</v>
      </c>
      <c r="C16" s="122" t="s">
        <v>2</v>
      </c>
      <c r="D16" s="117" t="s">
        <v>14</v>
      </c>
      <c r="E16" s="118"/>
      <c r="F16" s="118"/>
      <c r="G16" s="118"/>
      <c r="H16" s="119"/>
      <c r="I16" s="117" t="s">
        <v>38</v>
      </c>
      <c r="J16" s="118"/>
      <c r="K16" s="118"/>
      <c r="L16" s="118"/>
      <c r="M16" s="119"/>
      <c r="N16" s="117" t="s">
        <v>47</v>
      </c>
      <c r="O16" s="118"/>
      <c r="P16" s="118"/>
      <c r="Q16" s="118"/>
      <c r="R16" s="119"/>
      <c r="S16" s="117" t="s">
        <v>61</v>
      </c>
      <c r="T16" s="118"/>
      <c r="U16" s="118"/>
      <c r="V16" s="118"/>
      <c r="W16" s="119"/>
      <c r="X16" s="117" t="s">
        <v>62</v>
      </c>
      <c r="Y16" s="118"/>
      <c r="Z16" s="118"/>
      <c r="AA16" s="118"/>
      <c r="AB16" s="119"/>
      <c r="AC16" s="126"/>
      <c r="AD16" s="127"/>
      <c r="AE16" s="127"/>
      <c r="AF16" s="127"/>
      <c r="AG16" s="128"/>
      <c r="AH16" s="124"/>
      <c r="AI16" s="125"/>
    </row>
    <row r="17" spans="1:35" ht="34.5" customHeight="1" thickBot="1">
      <c r="A17" s="116"/>
      <c r="B17" s="121"/>
      <c r="C17" s="123"/>
      <c r="D17" s="5" t="s">
        <v>3</v>
      </c>
      <c r="E17" s="6" t="s">
        <v>4</v>
      </c>
      <c r="F17" s="6" t="s">
        <v>5</v>
      </c>
      <c r="G17" s="7" t="s">
        <v>6</v>
      </c>
      <c r="H17" s="17" t="s">
        <v>7</v>
      </c>
      <c r="I17" s="5" t="s">
        <v>3</v>
      </c>
      <c r="J17" s="6" t="s">
        <v>4</v>
      </c>
      <c r="K17" s="6" t="s">
        <v>5</v>
      </c>
      <c r="L17" s="7" t="s">
        <v>6</v>
      </c>
      <c r="M17" s="17" t="s">
        <v>7</v>
      </c>
      <c r="N17" s="5" t="s">
        <v>3</v>
      </c>
      <c r="O17" s="6" t="s">
        <v>4</v>
      </c>
      <c r="P17" s="6" t="s">
        <v>5</v>
      </c>
      <c r="Q17" s="7" t="s">
        <v>6</v>
      </c>
      <c r="R17" s="17" t="s">
        <v>7</v>
      </c>
      <c r="S17" s="5" t="s">
        <v>3</v>
      </c>
      <c r="T17" s="6" t="s">
        <v>4</v>
      </c>
      <c r="U17" s="6" t="s">
        <v>5</v>
      </c>
      <c r="V17" s="7" t="s">
        <v>6</v>
      </c>
      <c r="W17" s="17" t="s">
        <v>7</v>
      </c>
      <c r="X17" s="5" t="s">
        <v>3</v>
      </c>
      <c r="Y17" s="6" t="s">
        <v>4</v>
      </c>
      <c r="Z17" s="6" t="s">
        <v>5</v>
      </c>
      <c r="AA17" s="7" t="s">
        <v>6</v>
      </c>
      <c r="AB17" s="17" t="s">
        <v>7</v>
      </c>
      <c r="AC17" s="5" t="s">
        <v>3</v>
      </c>
      <c r="AD17" s="6" t="s">
        <v>4</v>
      </c>
      <c r="AE17" s="6" t="s">
        <v>5</v>
      </c>
      <c r="AF17" s="7" t="s">
        <v>6</v>
      </c>
      <c r="AG17" s="17" t="s">
        <v>7</v>
      </c>
      <c r="AH17" s="8" t="s">
        <v>9</v>
      </c>
      <c r="AI17" s="18" t="s">
        <v>10</v>
      </c>
    </row>
    <row r="18" ht="13.5" customHeight="1" thickBot="1"/>
    <row r="19" spans="1:36" s="11" customFormat="1" ht="20.25" customHeight="1">
      <c r="A19" s="73">
        <v>1</v>
      </c>
      <c r="B19" s="70" t="s">
        <v>21</v>
      </c>
      <c r="C19" s="33" t="s">
        <v>22</v>
      </c>
      <c r="D19" s="30">
        <v>155</v>
      </c>
      <c r="E19" s="21">
        <v>68</v>
      </c>
      <c r="F19" s="21">
        <v>6</v>
      </c>
      <c r="G19" s="40">
        <f>+D19+E19</f>
        <v>223</v>
      </c>
      <c r="H19" s="85">
        <v>18</v>
      </c>
      <c r="I19" s="20">
        <v>153</v>
      </c>
      <c r="J19" s="21">
        <v>45</v>
      </c>
      <c r="K19" s="21">
        <v>10</v>
      </c>
      <c r="L19" s="97">
        <f>SUM(I19+J19)</f>
        <v>198</v>
      </c>
      <c r="M19" s="85">
        <v>12</v>
      </c>
      <c r="N19" s="59"/>
      <c r="O19" s="60"/>
      <c r="P19" s="60"/>
      <c r="Q19" s="49"/>
      <c r="R19" s="61"/>
      <c r="S19" s="59"/>
      <c r="T19" s="60"/>
      <c r="U19" s="60"/>
      <c r="V19" s="49"/>
      <c r="W19" s="61"/>
      <c r="X19" s="59"/>
      <c r="Y19" s="60"/>
      <c r="Z19" s="60"/>
      <c r="AA19" s="49">
        <f>+X19+Y19</f>
        <v>0</v>
      </c>
      <c r="AB19" s="61"/>
      <c r="AC19" s="59"/>
      <c r="AD19" s="60"/>
      <c r="AE19" s="60"/>
      <c r="AF19" s="49">
        <f>+AC19+AD19</f>
        <v>0</v>
      </c>
      <c r="AG19" s="43"/>
      <c r="AH19" s="95">
        <f>AVERAGE(G19,L19)</f>
        <v>210.5</v>
      </c>
      <c r="AI19" s="36">
        <f>SUM(H19+M19+R19+W19+AB19+AG19)</f>
        <v>30</v>
      </c>
      <c r="AJ19" s="28"/>
    </row>
    <row r="20" spans="1:36" s="11" customFormat="1" ht="20.25" customHeight="1">
      <c r="A20" s="74">
        <v>2</v>
      </c>
      <c r="B20" s="71" t="s">
        <v>26</v>
      </c>
      <c r="C20" s="34" t="s">
        <v>27</v>
      </c>
      <c r="D20" s="31">
        <v>125</v>
      </c>
      <c r="E20" s="14">
        <v>51</v>
      </c>
      <c r="F20" s="14">
        <v>7</v>
      </c>
      <c r="G20" s="42">
        <f>+D20+E20</f>
        <v>176</v>
      </c>
      <c r="H20" s="86">
        <v>3</v>
      </c>
      <c r="I20" s="13">
        <v>112</v>
      </c>
      <c r="J20" s="14">
        <v>63</v>
      </c>
      <c r="K20" s="14">
        <v>7</v>
      </c>
      <c r="L20" s="47">
        <f>+I20+J20</f>
        <v>175</v>
      </c>
      <c r="M20" s="86">
        <v>7</v>
      </c>
      <c r="N20" s="56"/>
      <c r="O20" s="52"/>
      <c r="P20" s="52"/>
      <c r="Q20" s="50"/>
      <c r="R20" s="57"/>
      <c r="S20" s="56">
        <v>168</v>
      </c>
      <c r="T20" s="52">
        <v>67</v>
      </c>
      <c r="U20" s="52">
        <v>8</v>
      </c>
      <c r="V20" s="111">
        <f>+S20+T20</f>
        <v>235</v>
      </c>
      <c r="W20" s="57">
        <v>20</v>
      </c>
      <c r="X20" s="56"/>
      <c r="Y20" s="52"/>
      <c r="Z20" s="52"/>
      <c r="AA20" s="50">
        <f>+X20+Y20</f>
        <v>0</v>
      </c>
      <c r="AB20" s="57"/>
      <c r="AC20" s="56"/>
      <c r="AD20" s="52"/>
      <c r="AE20" s="52"/>
      <c r="AF20" s="50">
        <f>+AC20+AD20</f>
        <v>0</v>
      </c>
      <c r="AG20" s="44"/>
      <c r="AH20" s="98">
        <f>AVERAGE(G20,L20,V20)</f>
        <v>195.33333333333334</v>
      </c>
      <c r="AI20" s="37">
        <f>SUM(H20+M20+R20+W20+AB20+AG20)</f>
        <v>30</v>
      </c>
      <c r="AJ20" s="28"/>
    </row>
    <row r="21" spans="1:36" s="11" customFormat="1" ht="20.25" customHeight="1">
      <c r="A21" s="74">
        <v>3</v>
      </c>
      <c r="B21" s="71" t="s">
        <v>63</v>
      </c>
      <c r="C21" s="34" t="s">
        <v>30</v>
      </c>
      <c r="D21" s="31">
        <v>164</v>
      </c>
      <c r="E21" s="52">
        <v>58</v>
      </c>
      <c r="F21" s="14">
        <v>10</v>
      </c>
      <c r="G21" s="41">
        <f>+D21+E21</f>
        <v>222</v>
      </c>
      <c r="H21" s="86">
        <v>13</v>
      </c>
      <c r="I21" s="13"/>
      <c r="J21" s="14"/>
      <c r="K21" s="14"/>
      <c r="L21" s="50"/>
      <c r="M21" s="86"/>
      <c r="N21" s="56">
        <v>133</v>
      </c>
      <c r="O21" s="52">
        <v>43</v>
      </c>
      <c r="P21" s="52">
        <v>13</v>
      </c>
      <c r="Q21" s="110">
        <f>+N21+O21</f>
        <v>176</v>
      </c>
      <c r="R21" s="86">
        <v>11</v>
      </c>
      <c r="S21" s="56">
        <v>135</v>
      </c>
      <c r="T21" s="52">
        <v>41</v>
      </c>
      <c r="U21" s="52">
        <v>11</v>
      </c>
      <c r="V21" s="110">
        <f>+S21+T21</f>
        <v>176</v>
      </c>
      <c r="W21" s="57">
        <v>3</v>
      </c>
      <c r="X21" s="56"/>
      <c r="Y21" s="52"/>
      <c r="Z21" s="52"/>
      <c r="AA21" s="50">
        <f>+X21+Y21</f>
        <v>0</v>
      </c>
      <c r="AB21" s="57"/>
      <c r="AC21" s="56"/>
      <c r="AD21" s="52"/>
      <c r="AE21" s="52"/>
      <c r="AF21" s="50">
        <f>+AC21+AD21</f>
        <v>0</v>
      </c>
      <c r="AG21" s="44"/>
      <c r="AH21" s="98">
        <f>AVERAGE(G21,L21,Q21,V21)</f>
        <v>191.33333333333334</v>
      </c>
      <c r="AI21" s="37">
        <f>SUM(H21+M21+R21+W21+AB21+AG21)</f>
        <v>27</v>
      </c>
      <c r="AJ21" s="28"/>
    </row>
    <row r="22" spans="1:36" s="11" customFormat="1" ht="20.25" customHeight="1" thickBot="1">
      <c r="A22" s="75">
        <v>4</v>
      </c>
      <c r="B22" s="72" t="s">
        <v>59</v>
      </c>
      <c r="C22" s="35" t="s">
        <v>25</v>
      </c>
      <c r="D22" s="32"/>
      <c r="E22" s="22"/>
      <c r="F22" s="22"/>
      <c r="G22" s="66"/>
      <c r="H22" s="88"/>
      <c r="I22" s="103"/>
      <c r="J22" s="104"/>
      <c r="K22" s="104"/>
      <c r="L22" s="66"/>
      <c r="M22" s="105"/>
      <c r="N22" s="103"/>
      <c r="O22" s="104"/>
      <c r="P22" s="104"/>
      <c r="Q22" s="66"/>
      <c r="R22" s="105"/>
      <c r="S22" s="68">
        <v>165</v>
      </c>
      <c r="T22" s="69">
        <v>57</v>
      </c>
      <c r="U22" s="69">
        <v>4</v>
      </c>
      <c r="V22" s="140">
        <f>+S22+T22</f>
        <v>222</v>
      </c>
      <c r="W22" s="58">
        <v>13</v>
      </c>
      <c r="X22" s="103"/>
      <c r="Y22" s="104"/>
      <c r="Z22" s="104"/>
      <c r="AA22" s="66">
        <f>+X22+Y22</f>
        <v>0</v>
      </c>
      <c r="AB22" s="105"/>
      <c r="AC22" s="103"/>
      <c r="AD22" s="104"/>
      <c r="AE22" s="104"/>
      <c r="AF22" s="66">
        <f>+AC22+AD22</f>
        <v>0</v>
      </c>
      <c r="AG22" s="106"/>
      <c r="AH22" s="141">
        <f>AVERAGE(G22,L22,V22)</f>
        <v>222</v>
      </c>
      <c r="AI22" s="38">
        <f>SUM(H22+M22+R22+W22+AB22+AG22)</f>
        <v>13</v>
      </c>
      <c r="AJ22" s="28"/>
    </row>
    <row r="23" ht="6" customHeight="1" thickBot="1">
      <c r="AJ23" s="29"/>
    </row>
    <row r="24" spans="2:34" ht="41.25" customHeight="1" thickBo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29" t="s">
        <v>11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1"/>
      <c r="Z24" s="4"/>
      <c r="AA24" s="4"/>
      <c r="AB24" s="4"/>
      <c r="AC24" s="4"/>
      <c r="AD24" s="4"/>
      <c r="AE24" s="4"/>
      <c r="AF24" s="4"/>
      <c r="AG24" s="4"/>
      <c r="AH24" s="4"/>
    </row>
    <row r="25" ht="5.25" customHeight="1" thickBot="1"/>
    <row r="26" spans="1:35" ht="45" customHeight="1" thickBot="1">
      <c r="A26" s="115" t="s">
        <v>0</v>
      </c>
      <c r="B26" s="120" t="s">
        <v>1</v>
      </c>
      <c r="C26" s="122" t="s">
        <v>2</v>
      </c>
      <c r="D26" s="117" t="s">
        <v>14</v>
      </c>
      <c r="E26" s="118"/>
      <c r="F26" s="118"/>
      <c r="G26" s="118"/>
      <c r="H26" s="119"/>
      <c r="I26" s="117" t="s">
        <v>38</v>
      </c>
      <c r="J26" s="118"/>
      <c r="K26" s="118"/>
      <c r="L26" s="118"/>
      <c r="M26" s="119"/>
      <c r="N26" s="117" t="s">
        <v>46</v>
      </c>
      <c r="O26" s="118"/>
      <c r="P26" s="118"/>
      <c r="Q26" s="118"/>
      <c r="R26" s="119"/>
      <c r="S26" s="117" t="s">
        <v>61</v>
      </c>
      <c r="T26" s="118"/>
      <c r="U26" s="118"/>
      <c r="V26" s="118"/>
      <c r="W26" s="119"/>
      <c r="X26" s="117" t="s">
        <v>62</v>
      </c>
      <c r="Y26" s="118"/>
      <c r="Z26" s="118"/>
      <c r="AA26" s="118"/>
      <c r="AB26" s="119"/>
      <c r="AC26" s="126"/>
      <c r="AD26" s="127"/>
      <c r="AE26" s="127"/>
      <c r="AF26" s="127"/>
      <c r="AG26" s="128"/>
      <c r="AH26" s="124"/>
      <c r="AI26" s="125"/>
    </row>
    <row r="27" spans="1:35" ht="34.5" customHeight="1" thickBot="1">
      <c r="A27" s="116"/>
      <c r="B27" s="121"/>
      <c r="C27" s="123"/>
      <c r="D27" s="5" t="s">
        <v>3</v>
      </c>
      <c r="E27" s="6" t="s">
        <v>4</v>
      </c>
      <c r="F27" s="6" t="s">
        <v>5</v>
      </c>
      <c r="G27" s="7" t="s">
        <v>6</v>
      </c>
      <c r="H27" s="17" t="s">
        <v>7</v>
      </c>
      <c r="I27" s="5" t="s">
        <v>3</v>
      </c>
      <c r="J27" s="6" t="s">
        <v>4</v>
      </c>
      <c r="K27" s="6" t="s">
        <v>5</v>
      </c>
      <c r="L27" s="7" t="s">
        <v>6</v>
      </c>
      <c r="M27" s="17" t="s">
        <v>7</v>
      </c>
      <c r="N27" s="5" t="s">
        <v>3</v>
      </c>
      <c r="O27" s="6" t="s">
        <v>4</v>
      </c>
      <c r="P27" s="6" t="s">
        <v>5</v>
      </c>
      <c r="Q27" s="7" t="s">
        <v>6</v>
      </c>
      <c r="R27" s="17" t="s">
        <v>7</v>
      </c>
      <c r="S27" s="5" t="s">
        <v>3</v>
      </c>
      <c r="T27" s="6" t="s">
        <v>4</v>
      </c>
      <c r="U27" s="6" t="s">
        <v>5</v>
      </c>
      <c r="V27" s="7" t="s">
        <v>6</v>
      </c>
      <c r="W27" s="17" t="s">
        <v>7</v>
      </c>
      <c r="X27" s="5" t="s">
        <v>3</v>
      </c>
      <c r="Y27" s="6" t="s">
        <v>4</v>
      </c>
      <c r="Z27" s="6" t="s">
        <v>5</v>
      </c>
      <c r="AA27" s="7" t="s">
        <v>6</v>
      </c>
      <c r="AB27" s="17" t="s">
        <v>7</v>
      </c>
      <c r="AC27" s="5" t="s">
        <v>3</v>
      </c>
      <c r="AD27" s="6" t="s">
        <v>4</v>
      </c>
      <c r="AE27" s="6" t="s">
        <v>5</v>
      </c>
      <c r="AF27" s="7" t="s">
        <v>6</v>
      </c>
      <c r="AG27" s="17" t="s">
        <v>7</v>
      </c>
      <c r="AH27" s="8" t="s">
        <v>9</v>
      </c>
      <c r="AI27" s="18" t="s">
        <v>10</v>
      </c>
    </row>
    <row r="28" ht="13.5" customHeight="1" thickBot="1"/>
    <row r="29" spans="1:36" s="11" customFormat="1" ht="20.25" customHeight="1">
      <c r="A29" s="73">
        <v>1</v>
      </c>
      <c r="B29" s="70" t="s">
        <v>37</v>
      </c>
      <c r="C29" s="33" t="s">
        <v>35</v>
      </c>
      <c r="D29" s="30">
        <v>151</v>
      </c>
      <c r="E29" s="21">
        <v>86</v>
      </c>
      <c r="F29" s="21">
        <v>7</v>
      </c>
      <c r="G29" s="81">
        <f>+D29+E29</f>
        <v>237</v>
      </c>
      <c r="H29" s="85">
        <v>26</v>
      </c>
      <c r="I29" s="20">
        <v>121</v>
      </c>
      <c r="J29" s="21">
        <v>72</v>
      </c>
      <c r="K29" s="21">
        <v>8</v>
      </c>
      <c r="L29" s="46">
        <f>+I29+J29</f>
        <v>193</v>
      </c>
      <c r="M29" s="85">
        <v>7</v>
      </c>
      <c r="N29" s="59">
        <v>153</v>
      </c>
      <c r="O29" s="60">
        <v>86</v>
      </c>
      <c r="P29" s="60">
        <v>4</v>
      </c>
      <c r="Q29" s="112">
        <f>+N29+O29</f>
        <v>239</v>
      </c>
      <c r="R29" s="85">
        <v>27</v>
      </c>
      <c r="S29" s="59">
        <v>146</v>
      </c>
      <c r="T29" s="60">
        <v>96</v>
      </c>
      <c r="U29" s="60">
        <v>5</v>
      </c>
      <c r="V29" s="112">
        <f>+S29+T29</f>
        <v>242</v>
      </c>
      <c r="W29" s="61">
        <v>22</v>
      </c>
      <c r="X29" s="59"/>
      <c r="Y29" s="60"/>
      <c r="Z29" s="60"/>
      <c r="AA29" s="49">
        <f>+X29+Y29</f>
        <v>0</v>
      </c>
      <c r="AB29" s="61"/>
      <c r="AC29" s="59"/>
      <c r="AD29" s="60"/>
      <c r="AE29" s="60"/>
      <c r="AF29" s="49">
        <f>+AC29+AD29</f>
        <v>0</v>
      </c>
      <c r="AG29" s="43"/>
      <c r="AH29" s="95">
        <f>AVERAGE(G29,L29,Q29,V29)</f>
        <v>227.75</v>
      </c>
      <c r="AI29" s="36">
        <f>SUM(H29+M29+R29+W29+AB29+AG29)</f>
        <v>82</v>
      </c>
      <c r="AJ29" s="28"/>
    </row>
    <row r="30" spans="1:36" s="11" customFormat="1" ht="20.25" customHeight="1">
      <c r="A30" s="74">
        <v>2</v>
      </c>
      <c r="B30" s="71" t="s">
        <v>16</v>
      </c>
      <c r="C30" s="34" t="s">
        <v>18</v>
      </c>
      <c r="D30" s="31">
        <v>85</v>
      </c>
      <c r="E30" s="14">
        <v>85</v>
      </c>
      <c r="F30" s="14">
        <v>7</v>
      </c>
      <c r="G30" s="42">
        <f>+D30+E30</f>
        <v>170</v>
      </c>
      <c r="H30" s="86">
        <v>2</v>
      </c>
      <c r="I30" s="13">
        <v>138</v>
      </c>
      <c r="J30" s="14">
        <v>68</v>
      </c>
      <c r="K30" s="14">
        <v>9</v>
      </c>
      <c r="L30" s="77">
        <f>+I30+J30</f>
        <v>206</v>
      </c>
      <c r="M30" s="86">
        <v>19</v>
      </c>
      <c r="N30" s="56">
        <v>132</v>
      </c>
      <c r="O30" s="52">
        <v>70</v>
      </c>
      <c r="P30" s="52">
        <v>12</v>
      </c>
      <c r="Q30" s="111">
        <f>+N30+O30</f>
        <v>202</v>
      </c>
      <c r="R30" s="86">
        <v>6</v>
      </c>
      <c r="S30" s="56">
        <v>151</v>
      </c>
      <c r="T30" s="52">
        <v>92</v>
      </c>
      <c r="U30" s="52">
        <v>5</v>
      </c>
      <c r="V30" s="111">
        <f>+S30+T30</f>
        <v>243</v>
      </c>
      <c r="W30" s="57">
        <v>27</v>
      </c>
      <c r="X30" s="56"/>
      <c r="Y30" s="52"/>
      <c r="Z30" s="52"/>
      <c r="AA30" s="50">
        <f>+X30+Y30</f>
        <v>0</v>
      </c>
      <c r="AB30" s="57"/>
      <c r="AC30" s="56"/>
      <c r="AD30" s="52"/>
      <c r="AE30" s="52"/>
      <c r="AF30" s="50">
        <f>+AC30+AD30</f>
        <v>0</v>
      </c>
      <c r="AG30" s="44"/>
      <c r="AH30" s="113">
        <f>AVERAGE(G30,L30,Q30,V30)</f>
        <v>205.25</v>
      </c>
      <c r="AI30" s="37">
        <f>SUM(H30+M30+R30+W30+AB30+AG30)</f>
        <v>54</v>
      </c>
      <c r="AJ30" s="28"/>
    </row>
    <row r="31" spans="1:36" s="11" customFormat="1" ht="20.25" customHeight="1">
      <c r="A31" s="74">
        <v>3</v>
      </c>
      <c r="B31" s="71" t="s">
        <v>40</v>
      </c>
      <c r="C31" s="34" t="s">
        <v>27</v>
      </c>
      <c r="D31" s="31"/>
      <c r="E31" s="14"/>
      <c r="F31" s="14"/>
      <c r="G31" s="50"/>
      <c r="H31" s="86">
        <v>1</v>
      </c>
      <c r="I31" s="13">
        <v>117</v>
      </c>
      <c r="J31" s="14">
        <v>75</v>
      </c>
      <c r="K31" s="14">
        <v>12</v>
      </c>
      <c r="L31" s="47">
        <f>+I31+J31</f>
        <v>192</v>
      </c>
      <c r="M31" s="86">
        <v>4</v>
      </c>
      <c r="N31" s="56">
        <v>144</v>
      </c>
      <c r="O31" s="52">
        <v>93</v>
      </c>
      <c r="P31" s="52">
        <v>6</v>
      </c>
      <c r="Q31" s="111">
        <f>+N31+O31</f>
        <v>237</v>
      </c>
      <c r="R31" s="86">
        <v>22</v>
      </c>
      <c r="S31" s="56">
        <v>146</v>
      </c>
      <c r="T31" s="52">
        <v>74</v>
      </c>
      <c r="U31" s="52">
        <v>5</v>
      </c>
      <c r="V31" s="111">
        <f>+S31+T31</f>
        <v>220</v>
      </c>
      <c r="W31" s="57">
        <v>9</v>
      </c>
      <c r="X31" s="56"/>
      <c r="Y31" s="52"/>
      <c r="Z31" s="52"/>
      <c r="AA31" s="50">
        <f>+X31+Y31</f>
        <v>0</v>
      </c>
      <c r="AB31" s="57"/>
      <c r="AC31" s="56"/>
      <c r="AD31" s="52"/>
      <c r="AE31" s="52"/>
      <c r="AF31" s="50">
        <f>+AC31+AD31</f>
        <v>0</v>
      </c>
      <c r="AG31" s="44"/>
      <c r="AH31" s="113">
        <f>AVERAGE(G31,L31,Q31,V31)</f>
        <v>216.33333333333334</v>
      </c>
      <c r="AI31" s="37">
        <f>SUM(H31+M31+R31+W31+AB31+AG31)</f>
        <v>36</v>
      </c>
      <c r="AJ31" s="28"/>
    </row>
    <row r="32" spans="1:36" s="11" customFormat="1" ht="20.25" customHeight="1">
      <c r="A32" s="74">
        <v>4</v>
      </c>
      <c r="B32" s="71" t="s">
        <v>17</v>
      </c>
      <c r="C32" s="34" t="s">
        <v>18</v>
      </c>
      <c r="D32" s="31">
        <v>112</v>
      </c>
      <c r="E32" s="14">
        <v>68</v>
      </c>
      <c r="F32" s="14">
        <v>8</v>
      </c>
      <c r="G32" s="42">
        <f>+D32+E32</f>
        <v>180</v>
      </c>
      <c r="H32" s="86">
        <v>3</v>
      </c>
      <c r="I32" s="15">
        <v>131</v>
      </c>
      <c r="J32" s="16">
        <v>68</v>
      </c>
      <c r="K32" s="16">
        <v>10</v>
      </c>
      <c r="L32" s="47">
        <f>+I32+J32</f>
        <v>199</v>
      </c>
      <c r="M32" s="87">
        <v>12</v>
      </c>
      <c r="N32" s="54">
        <v>114</v>
      </c>
      <c r="O32" s="55">
        <v>86</v>
      </c>
      <c r="P32" s="55">
        <v>11</v>
      </c>
      <c r="Q32" s="111">
        <f>+N32+O32</f>
        <v>200</v>
      </c>
      <c r="R32" s="87">
        <v>4</v>
      </c>
      <c r="S32" s="56">
        <v>148</v>
      </c>
      <c r="T32" s="52">
        <v>74</v>
      </c>
      <c r="U32" s="52">
        <v>8</v>
      </c>
      <c r="V32" s="111">
        <f>+S32+T32</f>
        <v>222</v>
      </c>
      <c r="W32" s="53">
        <v>13</v>
      </c>
      <c r="X32" s="54"/>
      <c r="Y32" s="55"/>
      <c r="Z32" s="55"/>
      <c r="AA32" s="50">
        <f>+X32+Y32</f>
        <v>0</v>
      </c>
      <c r="AB32" s="53"/>
      <c r="AC32" s="56"/>
      <c r="AD32" s="52"/>
      <c r="AE32" s="52"/>
      <c r="AF32" s="50">
        <f>+AC32+AD32</f>
        <v>0</v>
      </c>
      <c r="AG32" s="44"/>
      <c r="AH32" s="113">
        <f>AVERAGE(G32,L32,Q32,V32)</f>
        <v>200.25</v>
      </c>
      <c r="AI32" s="37">
        <f>SUM(H32+M32+R32+W32+AB32+AG32)</f>
        <v>32</v>
      </c>
      <c r="AJ32" s="28"/>
    </row>
    <row r="33" spans="1:36" s="11" customFormat="1" ht="20.25" customHeight="1">
      <c r="A33" s="74">
        <v>5</v>
      </c>
      <c r="B33" s="71" t="s">
        <v>32</v>
      </c>
      <c r="C33" s="34" t="s">
        <v>30</v>
      </c>
      <c r="D33" s="39">
        <v>120</v>
      </c>
      <c r="E33" s="16">
        <v>83</v>
      </c>
      <c r="F33" s="16">
        <v>4</v>
      </c>
      <c r="G33" s="63">
        <f>+D33+E33</f>
        <v>203</v>
      </c>
      <c r="H33" s="87">
        <v>9</v>
      </c>
      <c r="I33" s="13"/>
      <c r="J33" s="14"/>
      <c r="K33" s="14"/>
      <c r="L33" s="50"/>
      <c r="M33" s="86"/>
      <c r="N33" s="56">
        <v>147</v>
      </c>
      <c r="O33" s="52">
        <v>86</v>
      </c>
      <c r="P33" s="52">
        <v>6</v>
      </c>
      <c r="Q33" s="111">
        <f>+N33+O33</f>
        <v>233</v>
      </c>
      <c r="R33" s="86">
        <v>16</v>
      </c>
      <c r="S33" s="56">
        <v>130</v>
      </c>
      <c r="T33" s="52">
        <v>61</v>
      </c>
      <c r="U33" s="52">
        <v>8</v>
      </c>
      <c r="V33" s="110">
        <f>+S33+T33</f>
        <v>191</v>
      </c>
      <c r="W33" s="57">
        <v>3</v>
      </c>
      <c r="X33" s="56"/>
      <c r="Y33" s="52"/>
      <c r="Z33" s="52"/>
      <c r="AA33" s="50">
        <f>+X33+Y33</f>
        <v>0</v>
      </c>
      <c r="AB33" s="57"/>
      <c r="AC33" s="56"/>
      <c r="AD33" s="52"/>
      <c r="AE33" s="52"/>
      <c r="AF33" s="50">
        <f>+AC33+AD33</f>
        <v>0</v>
      </c>
      <c r="AG33" s="44"/>
      <c r="AH33" s="96">
        <f>AVERAGE(G33,L33,Q33,V33)</f>
        <v>209</v>
      </c>
      <c r="AI33" s="37">
        <f>SUM(H33+M33+R33+W33+AB33+AG33)</f>
        <v>28</v>
      </c>
      <c r="AJ33" s="28"/>
    </row>
    <row r="34" spans="1:36" s="11" customFormat="1" ht="20.25" customHeight="1">
      <c r="A34" s="74">
        <v>6</v>
      </c>
      <c r="B34" s="71" t="s">
        <v>36</v>
      </c>
      <c r="C34" s="34" t="s">
        <v>35</v>
      </c>
      <c r="D34" s="39">
        <v>147</v>
      </c>
      <c r="E34" s="16">
        <v>81</v>
      </c>
      <c r="F34" s="16">
        <v>9</v>
      </c>
      <c r="G34" s="63">
        <f>+D34+E34</f>
        <v>228</v>
      </c>
      <c r="H34" s="87">
        <v>19</v>
      </c>
      <c r="I34" s="15">
        <v>118</v>
      </c>
      <c r="J34" s="16">
        <v>69</v>
      </c>
      <c r="K34" s="16">
        <v>8</v>
      </c>
      <c r="L34" s="76">
        <f>+I34+J34</f>
        <v>187</v>
      </c>
      <c r="M34" s="87">
        <v>3</v>
      </c>
      <c r="N34" s="54">
        <v>121</v>
      </c>
      <c r="O34" s="55">
        <v>62</v>
      </c>
      <c r="P34" s="55">
        <v>13</v>
      </c>
      <c r="Q34" s="110">
        <f>+N34+O34</f>
        <v>183</v>
      </c>
      <c r="R34" s="87">
        <v>2</v>
      </c>
      <c r="S34" s="56"/>
      <c r="T34" s="52"/>
      <c r="U34" s="52"/>
      <c r="V34" s="50"/>
      <c r="W34" s="57"/>
      <c r="X34" s="56"/>
      <c r="Y34" s="52"/>
      <c r="Z34" s="52"/>
      <c r="AA34" s="50">
        <f>+X34+Y34</f>
        <v>0</v>
      </c>
      <c r="AB34" s="57"/>
      <c r="AC34" s="56"/>
      <c r="AD34" s="52"/>
      <c r="AE34" s="52"/>
      <c r="AF34" s="50">
        <f>+AC34+AD34</f>
        <v>0</v>
      </c>
      <c r="AG34" s="44"/>
      <c r="AH34" s="98">
        <f>AVERAGE(G34,L34,Q34)</f>
        <v>199.33333333333334</v>
      </c>
      <c r="AI34" s="37">
        <f>SUM(H34+M34+R34+W34+AB34+AG34)</f>
        <v>24</v>
      </c>
      <c r="AJ34" s="28"/>
    </row>
    <row r="35" spans="1:36" s="11" customFormat="1" ht="20.25" customHeight="1">
      <c r="A35" s="74">
        <v>7</v>
      </c>
      <c r="B35" s="71" t="s">
        <v>28</v>
      </c>
      <c r="C35" s="34" t="s">
        <v>27</v>
      </c>
      <c r="D35" s="39">
        <v>120</v>
      </c>
      <c r="E35" s="16">
        <v>78</v>
      </c>
      <c r="F35" s="16">
        <v>6</v>
      </c>
      <c r="G35" s="47">
        <f>+D35+E35</f>
        <v>198</v>
      </c>
      <c r="H35" s="87">
        <v>4</v>
      </c>
      <c r="I35" s="13">
        <v>117</v>
      </c>
      <c r="J35" s="14">
        <v>64</v>
      </c>
      <c r="K35" s="62">
        <v>11</v>
      </c>
      <c r="L35" s="47">
        <f>+I35+J35</f>
        <v>181</v>
      </c>
      <c r="M35" s="86">
        <v>2</v>
      </c>
      <c r="N35" s="56">
        <v>117</v>
      </c>
      <c r="O35" s="52">
        <v>67</v>
      </c>
      <c r="P35" s="52">
        <v>12</v>
      </c>
      <c r="Q35" s="110">
        <f>+N35+O35</f>
        <v>184</v>
      </c>
      <c r="R35" s="86">
        <v>3</v>
      </c>
      <c r="S35" s="56"/>
      <c r="T35" s="52"/>
      <c r="U35" s="52"/>
      <c r="V35" s="50"/>
      <c r="W35" s="57"/>
      <c r="X35" s="56"/>
      <c r="Y35" s="52"/>
      <c r="Z35" s="52"/>
      <c r="AA35" s="50">
        <f>+X35+Y35</f>
        <v>0</v>
      </c>
      <c r="AB35" s="57"/>
      <c r="AC35" s="56"/>
      <c r="AD35" s="52"/>
      <c r="AE35" s="52"/>
      <c r="AF35" s="50">
        <f>+AC35+AD35</f>
        <v>0</v>
      </c>
      <c r="AG35" s="44"/>
      <c r="AH35" s="98">
        <f>AVERAGE(G35,L35,Q35)</f>
        <v>187.66666666666666</v>
      </c>
      <c r="AI35" s="37">
        <f>SUM(H35+M35+R35+W35+AB35+AG35)</f>
        <v>9</v>
      </c>
      <c r="AJ35" s="28"/>
    </row>
    <row r="36" spans="1:36" s="11" customFormat="1" ht="20.25" customHeight="1">
      <c r="A36" s="74">
        <v>8</v>
      </c>
      <c r="B36" s="71" t="s">
        <v>45</v>
      </c>
      <c r="C36" s="34" t="s">
        <v>22</v>
      </c>
      <c r="D36" s="39"/>
      <c r="E36" s="16"/>
      <c r="F36" s="16"/>
      <c r="G36" s="42">
        <f>+D36+E36</f>
        <v>0</v>
      </c>
      <c r="H36" s="87"/>
      <c r="I36" s="13"/>
      <c r="J36" s="14"/>
      <c r="K36" s="62"/>
      <c r="L36" s="50"/>
      <c r="M36" s="86"/>
      <c r="N36" s="56">
        <v>137</v>
      </c>
      <c r="O36" s="52">
        <v>73</v>
      </c>
      <c r="P36" s="52">
        <v>8</v>
      </c>
      <c r="Q36" s="111">
        <f>+N36+O36</f>
        <v>210</v>
      </c>
      <c r="R36" s="86">
        <v>8</v>
      </c>
      <c r="S36" s="56"/>
      <c r="T36" s="52"/>
      <c r="U36" s="52"/>
      <c r="V36" s="50"/>
      <c r="W36" s="57"/>
      <c r="X36" s="56"/>
      <c r="Y36" s="52"/>
      <c r="Z36" s="52"/>
      <c r="AA36" s="50">
        <f>+X36+Y36</f>
        <v>0</v>
      </c>
      <c r="AB36" s="57"/>
      <c r="AC36" s="56"/>
      <c r="AD36" s="52"/>
      <c r="AE36" s="52"/>
      <c r="AF36" s="50">
        <f>+AC36+AD36</f>
        <v>0</v>
      </c>
      <c r="AG36" s="44"/>
      <c r="AH36" s="113">
        <f>AVERAGE(Q36)</f>
        <v>210</v>
      </c>
      <c r="AI36" s="37">
        <f>SUM(H36+M36+R36+W36+AB36+AG36)</f>
        <v>8</v>
      </c>
      <c r="AJ36" s="28"/>
    </row>
    <row r="37" spans="1:36" s="11" customFormat="1" ht="20.25" customHeight="1">
      <c r="A37" s="74" t="s">
        <v>43</v>
      </c>
      <c r="B37" s="71" t="s">
        <v>41</v>
      </c>
      <c r="C37" s="34" t="s">
        <v>27</v>
      </c>
      <c r="D37" s="31"/>
      <c r="E37" s="14"/>
      <c r="F37" s="14"/>
      <c r="G37" s="50"/>
      <c r="H37" s="86"/>
      <c r="I37" s="13">
        <v>107</v>
      </c>
      <c r="J37" s="14">
        <v>60</v>
      </c>
      <c r="K37" s="14">
        <v>14</v>
      </c>
      <c r="L37" s="47">
        <f>+I37+J37</f>
        <v>167</v>
      </c>
      <c r="M37" s="86">
        <v>1</v>
      </c>
      <c r="N37" s="56"/>
      <c r="O37" s="52"/>
      <c r="P37" s="52"/>
      <c r="Q37" s="50"/>
      <c r="R37" s="86"/>
      <c r="S37" s="56">
        <v>116</v>
      </c>
      <c r="T37" s="52">
        <v>87</v>
      </c>
      <c r="U37" s="52">
        <v>6</v>
      </c>
      <c r="V37" s="111">
        <f>+S37+T37</f>
        <v>203</v>
      </c>
      <c r="W37" s="57">
        <v>5</v>
      </c>
      <c r="X37" s="56"/>
      <c r="Y37" s="52"/>
      <c r="Z37" s="52"/>
      <c r="AA37" s="50">
        <f>+X37+Y37</f>
        <v>0</v>
      </c>
      <c r="AB37" s="57"/>
      <c r="AC37" s="56"/>
      <c r="AD37" s="52"/>
      <c r="AE37" s="52"/>
      <c r="AF37" s="50">
        <f>+AC37+AD37</f>
        <v>0</v>
      </c>
      <c r="AG37" s="44"/>
      <c r="AH37" s="98">
        <f>AVERAGE(G37,L37,V37)</f>
        <v>185</v>
      </c>
      <c r="AI37" s="37">
        <f>SUM(H37+M37+R37+W37+AB37+AG37)</f>
        <v>6</v>
      </c>
      <c r="AJ37" s="28"/>
    </row>
    <row r="38" spans="1:36" s="11" customFormat="1" ht="20.25" customHeight="1">
      <c r="A38" s="74" t="s">
        <v>44</v>
      </c>
      <c r="B38" s="71" t="s">
        <v>33</v>
      </c>
      <c r="C38" s="34" t="s">
        <v>30</v>
      </c>
      <c r="D38" s="31">
        <v>91</v>
      </c>
      <c r="E38" s="14">
        <v>60</v>
      </c>
      <c r="F38" s="14">
        <v>10</v>
      </c>
      <c r="G38" s="42">
        <f>+D38+E38</f>
        <v>151</v>
      </c>
      <c r="H38" s="86">
        <v>1</v>
      </c>
      <c r="I38" s="13"/>
      <c r="J38" s="14"/>
      <c r="K38" s="14"/>
      <c r="L38" s="50"/>
      <c r="M38" s="86"/>
      <c r="N38" s="56">
        <v>103</v>
      </c>
      <c r="O38" s="52">
        <v>75</v>
      </c>
      <c r="P38" s="52">
        <v>9</v>
      </c>
      <c r="Q38" s="110">
        <f>+N38+O38</f>
        <v>178</v>
      </c>
      <c r="R38" s="86">
        <v>1</v>
      </c>
      <c r="S38" s="56">
        <v>100</v>
      </c>
      <c r="T38" s="52">
        <v>47</v>
      </c>
      <c r="U38" s="52">
        <v>14</v>
      </c>
      <c r="V38" s="110">
        <f>+S38+T38</f>
        <v>147</v>
      </c>
      <c r="W38" s="57">
        <v>1</v>
      </c>
      <c r="X38" s="56"/>
      <c r="Y38" s="52"/>
      <c r="Z38" s="52"/>
      <c r="AA38" s="50">
        <f>+X38+Y38</f>
        <v>0</v>
      </c>
      <c r="AB38" s="57"/>
      <c r="AC38" s="56"/>
      <c r="AD38" s="52"/>
      <c r="AE38" s="52"/>
      <c r="AF38" s="50">
        <f>+AC38+AD38</f>
        <v>0</v>
      </c>
      <c r="AG38" s="44"/>
      <c r="AH38" s="98">
        <f>AVERAGE(G38,L38,Q38,V38)</f>
        <v>158.66666666666666</v>
      </c>
      <c r="AI38" s="37">
        <f>SUM(H38+M38+R38+W38+AB38+AG38)</f>
        <v>3</v>
      </c>
      <c r="AJ38" s="28"/>
    </row>
    <row r="39" spans="1:36" s="11" customFormat="1" ht="20.25" customHeight="1" thickBot="1">
      <c r="A39" s="99" t="s">
        <v>50</v>
      </c>
      <c r="B39" s="100" t="s">
        <v>60</v>
      </c>
      <c r="C39" s="101" t="s">
        <v>35</v>
      </c>
      <c r="D39" s="82"/>
      <c r="E39" s="83"/>
      <c r="F39" s="83"/>
      <c r="G39" s="138"/>
      <c r="H39" s="88"/>
      <c r="I39" s="102"/>
      <c r="J39" s="83"/>
      <c r="K39" s="83"/>
      <c r="L39" s="84"/>
      <c r="M39" s="88"/>
      <c r="N39" s="103"/>
      <c r="O39" s="104"/>
      <c r="P39" s="104"/>
      <c r="Q39" s="139"/>
      <c r="R39" s="88"/>
      <c r="S39" s="103">
        <v>95</v>
      </c>
      <c r="T39" s="104">
        <v>60</v>
      </c>
      <c r="U39" s="104">
        <v>9</v>
      </c>
      <c r="V39" s="139">
        <v>155</v>
      </c>
      <c r="W39" s="105">
        <v>2</v>
      </c>
      <c r="X39" s="103"/>
      <c r="Y39" s="104"/>
      <c r="Z39" s="104"/>
      <c r="AA39" s="84">
        <v>0</v>
      </c>
      <c r="AB39" s="105"/>
      <c r="AC39" s="103"/>
      <c r="AD39" s="104"/>
      <c r="AE39" s="104"/>
      <c r="AF39" s="84">
        <v>0</v>
      </c>
      <c r="AG39" s="106"/>
      <c r="AH39" s="107">
        <f>AVERAGE(G39,L39,Q39,V39)</f>
        <v>155</v>
      </c>
      <c r="AI39" s="108">
        <f>SUM(H39+M39+R39+W39+AB39+AG39)</f>
        <v>2</v>
      </c>
      <c r="AJ39" s="28"/>
    </row>
    <row r="40" ht="5.25" customHeight="1" thickBot="1"/>
    <row r="41" spans="2:34" ht="40.5" customHeight="1" thickBo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29" t="s">
        <v>12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1"/>
      <c r="Z41" s="4"/>
      <c r="AA41" s="4"/>
      <c r="AB41" s="4"/>
      <c r="AC41" s="4"/>
      <c r="AD41" s="4"/>
      <c r="AE41" s="4"/>
      <c r="AF41" s="4"/>
      <c r="AG41" s="4"/>
      <c r="AH41" s="4"/>
    </row>
    <row r="42" ht="5.25" customHeight="1" thickBot="1"/>
    <row r="43" spans="1:35" ht="45" customHeight="1" thickBot="1">
      <c r="A43" s="115" t="s">
        <v>0</v>
      </c>
      <c r="B43" s="120" t="s">
        <v>1</v>
      </c>
      <c r="C43" s="122" t="s">
        <v>2</v>
      </c>
      <c r="D43" s="117" t="s">
        <v>14</v>
      </c>
      <c r="E43" s="118"/>
      <c r="F43" s="118"/>
      <c r="G43" s="118"/>
      <c r="H43" s="119"/>
      <c r="I43" s="117" t="s">
        <v>38</v>
      </c>
      <c r="J43" s="118"/>
      <c r="K43" s="118"/>
      <c r="L43" s="118"/>
      <c r="M43" s="119"/>
      <c r="N43" s="117" t="s">
        <v>46</v>
      </c>
      <c r="O43" s="118"/>
      <c r="P43" s="118"/>
      <c r="Q43" s="118"/>
      <c r="R43" s="119"/>
      <c r="S43" s="117" t="s">
        <v>61</v>
      </c>
      <c r="T43" s="118"/>
      <c r="U43" s="118"/>
      <c r="V43" s="118"/>
      <c r="W43" s="119"/>
      <c r="X43" s="117" t="s">
        <v>62</v>
      </c>
      <c r="Y43" s="118"/>
      <c r="Z43" s="118"/>
      <c r="AA43" s="118"/>
      <c r="AB43" s="119"/>
      <c r="AC43" s="126"/>
      <c r="AD43" s="127"/>
      <c r="AE43" s="127"/>
      <c r="AF43" s="127"/>
      <c r="AG43" s="128"/>
      <c r="AH43" s="124"/>
      <c r="AI43" s="125"/>
    </row>
    <row r="44" spans="1:35" ht="34.5" customHeight="1" thickBot="1">
      <c r="A44" s="116"/>
      <c r="B44" s="121"/>
      <c r="C44" s="123"/>
      <c r="D44" s="5" t="s">
        <v>3</v>
      </c>
      <c r="E44" s="6" t="s">
        <v>4</v>
      </c>
      <c r="F44" s="6" t="s">
        <v>5</v>
      </c>
      <c r="G44" s="7" t="s">
        <v>6</v>
      </c>
      <c r="H44" s="17" t="s">
        <v>7</v>
      </c>
      <c r="I44" s="5" t="s">
        <v>3</v>
      </c>
      <c r="J44" s="6" t="s">
        <v>4</v>
      </c>
      <c r="K44" s="6" t="s">
        <v>5</v>
      </c>
      <c r="L44" s="7" t="s">
        <v>6</v>
      </c>
      <c r="M44" s="17" t="s">
        <v>7</v>
      </c>
      <c r="N44" s="5" t="s">
        <v>3</v>
      </c>
      <c r="O44" s="6" t="s">
        <v>4</v>
      </c>
      <c r="P44" s="6" t="s">
        <v>5</v>
      </c>
      <c r="Q44" s="7" t="s">
        <v>6</v>
      </c>
      <c r="R44" s="17" t="s">
        <v>7</v>
      </c>
      <c r="S44" s="5" t="s">
        <v>3</v>
      </c>
      <c r="T44" s="6" t="s">
        <v>4</v>
      </c>
      <c r="U44" s="6" t="s">
        <v>5</v>
      </c>
      <c r="V44" s="7" t="s">
        <v>6</v>
      </c>
      <c r="W44" s="17" t="s">
        <v>7</v>
      </c>
      <c r="X44" s="5" t="s">
        <v>3</v>
      </c>
      <c r="Y44" s="6" t="s">
        <v>4</v>
      </c>
      <c r="Z44" s="6" t="s">
        <v>5</v>
      </c>
      <c r="AA44" s="7" t="s">
        <v>6</v>
      </c>
      <c r="AB44" s="17" t="s">
        <v>7</v>
      </c>
      <c r="AC44" s="5" t="s">
        <v>3</v>
      </c>
      <c r="AD44" s="6" t="s">
        <v>4</v>
      </c>
      <c r="AE44" s="6" t="s">
        <v>5</v>
      </c>
      <c r="AF44" s="7" t="s">
        <v>6</v>
      </c>
      <c r="AG44" s="17" t="s">
        <v>7</v>
      </c>
      <c r="AH44" s="8" t="s">
        <v>9</v>
      </c>
      <c r="AI44" s="18" t="s">
        <v>10</v>
      </c>
    </row>
    <row r="45" ht="13.5" customHeight="1" thickBot="1"/>
    <row r="46" spans="1:36" s="11" customFormat="1" ht="20.25" customHeight="1">
      <c r="A46" s="73" t="s">
        <v>51</v>
      </c>
      <c r="B46" s="70" t="s">
        <v>34</v>
      </c>
      <c r="C46" s="33" t="s">
        <v>35</v>
      </c>
      <c r="D46" s="30">
        <v>156</v>
      </c>
      <c r="E46" s="21">
        <v>70</v>
      </c>
      <c r="F46" s="21">
        <v>7</v>
      </c>
      <c r="G46" s="40">
        <f>+D46+E46</f>
        <v>226</v>
      </c>
      <c r="H46" s="43">
        <v>21</v>
      </c>
      <c r="I46" s="30">
        <v>173</v>
      </c>
      <c r="J46" s="21">
        <v>84</v>
      </c>
      <c r="K46" s="21">
        <v>3</v>
      </c>
      <c r="L46" s="48">
        <f>+I46+J46</f>
        <v>257</v>
      </c>
      <c r="M46" s="43">
        <v>29</v>
      </c>
      <c r="N46" s="78">
        <v>187</v>
      </c>
      <c r="O46" s="60">
        <v>79</v>
      </c>
      <c r="P46" s="60">
        <v>1</v>
      </c>
      <c r="Q46" s="112">
        <f>+N46+O46</f>
        <v>266</v>
      </c>
      <c r="R46" s="85">
        <v>34</v>
      </c>
      <c r="S46" s="78">
        <v>170</v>
      </c>
      <c r="T46" s="60">
        <v>60</v>
      </c>
      <c r="U46" s="60">
        <v>10</v>
      </c>
      <c r="V46" s="112">
        <f>+S46+T46</f>
        <v>230</v>
      </c>
      <c r="W46" s="61">
        <v>10</v>
      </c>
      <c r="X46" s="78"/>
      <c r="Y46" s="60"/>
      <c r="Z46" s="60"/>
      <c r="AA46" s="49">
        <v>0</v>
      </c>
      <c r="AB46" s="61"/>
      <c r="AC46" s="78"/>
      <c r="AD46" s="60"/>
      <c r="AE46" s="60"/>
      <c r="AF46" s="49">
        <v>0</v>
      </c>
      <c r="AG46" s="43"/>
      <c r="AH46" s="95">
        <f>AVERAGE(G46,L46,Q46,V46)</f>
        <v>244.75</v>
      </c>
      <c r="AI46" s="36">
        <f>SUM(H46+M46+R46+W46+AB46+AG46)</f>
        <v>94</v>
      </c>
      <c r="AJ46" s="28"/>
    </row>
    <row r="47" spans="1:36" s="11" customFormat="1" ht="20.25" customHeight="1">
      <c r="A47" s="74" t="s">
        <v>52</v>
      </c>
      <c r="B47" s="71" t="s">
        <v>19</v>
      </c>
      <c r="C47" s="34" t="s">
        <v>18</v>
      </c>
      <c r="D47" s="31">
        <v>149</v>
      </c>
      <c r="E47" s="14">
        <v>51</v>
      </c>
      <c r="F47" s="14">
        <v>10</v>
      </c>
      <c r="G47" s="41">
        <f>+D47+E47</f>
        <v>200</v>
      </c>
      <c r="H47" s="44">
        <v>5</v>
      </c>
      <c r="I47" s="31">
        <v>167</v>
      </c>
      <c r="J47" s="14">
        <v>80</v>
      </c>
      <c r="K47" s="14">
        <v>5</v>
      </c>
      <c r="L47" s="77">
        <f>+I47+J47</f>
        <v>247</v>
      </c>
      <c r="M47" s="44">
        <v>21</v>
      </c>
      <c r="N47" s="79">
        <v>139</v>
      </c>
      <c r="O47" s="52">
        <v>58</v>
      </c>
      <c r="P47" s="52">
        <v>6</v>
      </c>
      <c r="Q47" s="110">
        <v>197</v>
      </c>
      <c r="R47" s="86">
        <v>4</v>
      </c>
      <c r="S47" s="79">
        <v>185</v>
      </c>
      <c r="T47" s="52">
        <v>83</v>
      </c>
      <c r="U47" s="52">
        <v>4</v>
      </c>
      <c r="V47" s="111">
        <v>268</v>
      </c>
      <c r="W47" s="57">
        <v>34</v>
      </c>
      <c r="X47" s="79"/>
      <c r="Y47" s="52"/>
      <c r="Z47" s="52"/>
      <c r="AA47" s="50">
        <v>0</v>
      </c>
      <c r="AB47" s="57"/>
      <c r="AC47" s="79"/>
      <c r="AD47" s="52"/>
      <c r="AE47" s="52"/>
      <c r="AF47" s="50">
        <v>0</v>
      </c>
      <c r="AG47" s="44"/>
      <c r="AH47" s="96">
        <f>AVERAGE(G47,L47,Q47,V47)</f>
        <v>228</v>
      </c>
      <c r="AI47" s="37">
        <f>SUM(H47+M47+R47+W47+AB47+AG47)</f>
        <v>64</v>
      </c>
      <c r="AJ47" s="28"/>
    </row>
    <row r="48" spans="1:36" s="11" customFormat="1" ht="20.25" customHeight="1">
      <c r="A48" s="74" t="s">
        <v>53</v>
      </c>
      <c r="B48" s="71" t="s">
        <v>39</v>
      </c>
      <c r="C48" s="34" t="s">
        <v>35</v>
      </c>
      <c r="D48" s="31"/>
      <c r="E48" s="14"/>
      <c r="F48" s="14"/>
      <c r="G48" s="50"/>
      <c r="H48" s="44"/>
      <c r="I48" s="31">
        <v>145</v>
      </c>
      <c r="J48" s="14">
        <v>47</v>
      </c>
      <c r="K48" s="14">
        <v>11</v>
      </c>
      <c r="L48" s="47">
        <f>+I48+J48</f>
        <v>192</v>
      </c>
      <c r="M48" s="44">
        <v>1</v>
      </c>
      <c r="N48" s="79">
        <v>182</v>
      </c>
      <c r="O48" s="52">
        <v>77</v>
      </c>
      <c r="P48" s="52">
        <v>6</v>
      </c>
      <c r="Q48" s="111">
        <v>259</v>
      </c>
      <c r="R48" s="86">
        <v>26</v>
      </c>
      <c r="S48" s="79">
        <v>166</v>
      </c>
      <c r="T48" s="52">
        <v>79</v>
      </c>
      <c r="U48" s="52">
        <v>9</v>
      </c>
      <c r="V48" s="111">
        <v>245</v>
      </c>
      <c r="W48" s="57">
        <v>21</v>
      </c>
      <c r="X48" s="79"/>
      <c r="Y48" s="52"/>
      <c r="Z48" s="52"/>
      <c r="AA48" s="50">
        <v>0</v>
      </c>
      <c r="AB48" s="57"/>
      <c r="AC48" s="79"/>
      <c r="AD48" s="52"/>
      <c r="AE48" s="52"/>
      <c r="AF48" s="50">
        <v>0</v>
      </c>
      <c r="AG48" s="44"/>
      <c r="AH48" s="113">
        <f>AVERAGE(G48,L48,Q48,V48)</f>
        <v>232</v>
      </c>
      <c r="AI48" s="37">
        <f>SUM(H48+M48+R48+W48+AB48+AG48)</f>
        <v>48</v>
      </c>
      <c r="AJ48" s="28"/>
    </row>
    <row r="49" spans="1:36" s="11" customFormat="1" ht="20.25" customHeight="1">
      <c r="A49" s="74" t="s">
        <v>54</v>
      </c>
      <c r="B49" s="71" t="s">
        <v>48</v>
      </c>
      <c r="C49" s="34" t="s">
        <v>30</v>
      </c>
      <c r="D49" s="31"/>
      <c r="E49" s="14"/>
      <c r="F49" s="14"/>
      <c r="G49" s="50"/>
      <c r="H49" s="44"/>
      <c r="I49" s="31"/>
      <c r="J49" s="14"/>
      <c r="K49" s="14"/>
      <c r="L49" s="50"/>
      <c r="M49" s="44"/>
      <c r="N49" s="79">
        <v>149</v>
      </c>
      <c r="O49" s="52">
        <v>51</v>
      </c>
      <c r="P49" s="52">
        <v>10</v>
      </c>
      <c r="Q49" s="111">
        <f>+N49+O49</f>
        <v>200</v>
      </c>
      <c r="R49" s="86">
        <v>5</v>
      </c>
      <c r="S49" s="79">
        <v>152</v>
      </c>
      <c r="T49" s="52">
        <v>80</v>
      </c>
      <c r="U49" s="52">
        <v>4</v>
      </c>
      <c r="V49" s="111">
        <v>232</v>
      </c>
      <c r="W49" s="57">
        <v>14</v>
      </c>
      <c r="X49" s="79"/>
      <c r="Y49" s="52"/>
      <c r="Z49" s="52"/>
      <c r="AA49" s="50">
        <v>0</v>
      </c>
      <c r="AB49" s="57"/>
      <c r="AC49" s="79"/>
      <c r="AD49" s="52"/>
      <c r="AE49" s="52"/>
      <c r="AF49" s="50">
        <v>0</v>
      </c>
      <c r="AG49" s="44"/>
      <c r="AH49" s="113">
        <f>AVERAGE(Q49,L49,Q49,V49)</f>
        <v>210.66666666666666</v>
      </c>
      <c r="AI49" s="37">
        <f>SUM(H49+M49+R49+W49+AB49+AG49)</f>
        <v>19</v>
      </c>
      <c r="AJ49" s="28"/>
    </row>
    <row r="50" spans="1:36" s="11" customFormat="1" ht="20.25" customHeight="1">
      <c r="A50" s="74" t="s">
        <v>55</v>
      </c>
      <c r="B50" s="71" t="s">
        <v>20</v>
      </c>
      <c r="C50" s="34" t="s">
        <v>18</v>
      </c>
      <c r="D50" s="31">
        <v>130</v>
      </c>
      <c r="E50" s="14">
        <v>41</v>
      </c>
      <c r="F50" s="14">
        <v>11</v>
      </c>
      <c r="G50" s="42">
        <f>+D50+E50</f>
        <v>171</v>
      </c>
      <c r="H50" s="44">
        <v>2</v>
      </c>
      <c r="I50" s="31">
        <v>132</v>
      </c>
      <c r="J50" s="14">
        <v>60</v>
      </c>
      <c r="K50" s="14">
        <v>5</v>
      </c>
      <c r="L50" s="47">
        <f>+I50+J50</f>
        <v>192</v>
      </c>
      <c r="M50" s="44">
        <v>2</v>
      </c>
      <c r="N50" s="79">
        <v>167</v>
      </c>
      <c r="O50" s="52">
        <v>63</v>
      </c>
      <c r="P50" s="52">
        <v>7</v>
      </c>
      <c r="Q50" s="111">
        <f>+N50+O50</f>
        <v>230</v>
      </c>
      <c r="R50" s="86">
        <v>14</v>
      </c>
      <c r="S50" s="79"/>
      <c r="T50" s="52"/>
      <c r="U50" s="52"/>
      <c r="V50" s="50"/>
      <c r="W50" s="57"/>
      <c r="X50" s="79"/>
      <c r="Y50" s="52"/>
      <c r="Z50" s="52"/>
      <c r="AA50" s="50">
        <v>0</v>
      </c>
      <c r="AB50" s="57"/>
      <c r="AC50" s="79"/>
      <c r="AD50" s="52"/>
      <c r="AE50" s="52"/>
      <c r="AF50" s="50">
        <v>0</v>
      </c>
      <c r="AG50" s="44"/>
      <c r="AH50" s="98">
        <f>AVERAGE(G50,L50,Q50)</f>
        <v>197.66666666666666</v>
      </c>
      <c r="AI50" s="37">
        <f>SUM(H50+M50+R50+W50+AB50+AG50)</f>
        <v>18</v>
      </c>
      <c r="AJ50" s="28"/>
    </row>
    <row r="51" spans="1:36" s="11" customFormat="1" ht="20.25" customHeight="1">
      <c r="A51" s="74" t="s">
        <v>56</v>
      </c>
      <c r="B51" s="71" t="s">
        <v>24</v>
      </c>
      <c r="C51" s="34" t="s">
        <v>22</v>
      </c>
      <c r="D51" s="31">
        <v>146</v>
      </c>
      <c r="E51" s="14">
        <v>68</v>
      </c>
      <c r="F51" s="14">
        <v>7</v>
      </c>
      <c r="G51" s="41">
        <f>+D51+E51</f>
        <v>214</v>
      </c>
      <c r="H51" s="44">
        <v>13</v>
      </c>
      <c r="I51" s="31"/>
      <c r="J51" s="14"/>
      <c r="K51" s="14"/>
      <c r="L51" s="50"/>
      <c r="M51" s="44"/>
      <c r="N51" s="79"/>
      <c r="O51" s="52"/>
      <c r="P51" s="52"/>
      <c r="Q51" s="50"/>
      <c r="R51" s="86"/>
      <c r="S51" s="79"/>
      <c r="T51" s="52"/>
      <c r="U51" s="52"/>
      <c r="V51" s="50"/>
      <c r="W51" s="57"/>
      <c r="X51" s="79"/>
      <c r="Y51" s="52"/>
      <c r="Z51" s="52"/>
      <c r="AA51" s="50">
        <v>0</v>
      </c>
      <c r="AB51" s="57"/>
      <c r="AC51" s="79"/>
      <c r="AD51" s="52"/>
      <c r="AE51" s="52"/>
      <c r="AF51" s="50">
        <v>0</v>
      </c>
      <c r="AG51" s="44"/>
      <c r="AH51" s="96">
        <f>AVERAGE(G51,L51)</f>
        <v>214</v>
      </c>
      <c r="AI51" s="37">
        <f>SUM(H51+M51+R51+W51+AB51+AG51)</f>
        <v>13</v>
      </c>
      <c r="AJ51" s="28"/>
    </row>
    <row r="52" spans="1:36" s="11" customFormat="1" ht="20.25" customHeight="1">
      <c r="A52" s="74" t="s">
        <v>57</v>
      </c>
      <c r="B52" s="71" t="s">
        <v>42</v>
      </c>
      <c r="C52" s="34" t="s">
        <v>27</v>
      </c>
      <c r="D52" s="31"/>
      <c r="E52" s="14"/>
      <c r="F52" s="14"/>
      <c r="G52" s="50"/>
      <c r="H52" s="44"/>
      <c r="I52" s="31">
        <v>143</v>
      </c>
      <c r="J52" s="14">
        <v>60</v>
      </c>
      <c r="K52" s="14">
        <v>11</v>
      </c>
      <c r="L52" s="77">
        <f>+I52+J52</f>
        <v>203</v>
      </c>
      <c r="M52" s="44">
        <v>7</v>
      </c>
      <c r="N52" s="79"/>
      <c r="O52" s="52"/>
      <c r="P52" s="52"/>
      <c r="Q52" s="50"/>
      <c r="R52" s="86"/>
      <c r="S52" s="79">
        <v>159</v>
      </c>
      <c r="T52" s="52">
        <v>42</v>
      </c>
      <c r="U52" s="52">
        <v>14</v>
      </c>
      <c r="V52" s="111">
        <f>+S52+T52</f>
        <v>201</v>
      </c>
      <c r="W52" s="57">
        <v>4</v>
      </c>
      <c r="X52" s="79"/>
      <c r="Y52" s="52"/>
      <c r="Z52" s="52"/>
      <c r="AA52" s="50">
        <v>0</v>
      </c>
      <c r="AB52" s="57"/>
      <c r="AC52" s="79"/>
      <c r="AD52" s="52"/>
      <c r="AE52" s="52"/>
      <c r="AF52" s="50">
        <v>0</v>
      </c>
      <c r="AG52" s="44"/>
      <c r="AH52" s="96">
        <f>AVERAGE(G52,L52,V52)</f>
        <v>202</v>
      </c>
      <c r="AI52" s="37">
        <f>SUM(H52+M52+R52+W52+AB52+AG52)</f>
        <v>11</v>
      </c>
      <c r="AJ52" s="28"/>
    </row>
    <row r="53" spans="1:36" s="11" customFormat="1" ht="20.25" customHeight="1">
      <c r="A53" s="74" t="s">
        <v>58</v>
      </c>
      <c r="B53" s="71" t="s">
        <v>29</v>
      </c>
      <c r="C53" s="34" t="s">
        <v>27</v>
      </c>
      <c r="D53" s="31"/>
      <c r="E53" s="14"/>
      <c r="F53" s="14"/>
      <c r="G53" s="50"/>
      <c r="H53" s="44"/>
      <c r="I53" s="31">
        <v>144</v>
      </c>
      <c r="J53" s="14">
        <v>51</v>
      </c>
      <c r="K53" s="14">
        <v>15</v>
      </c>
      <c r="L53" s="47">
        <f>+I53+J53</f>
        <v>195</v>
      </c>
      <c r="M53" s="44">
        <v>3</v>
      </c>
      <c r="N53" s="79">
        <v>134</v>
      </c>
      <c r="O53" s="52">
        <v>59</v>
      </c>
      <c r="P53" s="52">
        <v>10</v>
      </c>
      <c r="Q53" s="110">
        <f>+N53+O53</f>
        <v>193</v>
      </c>
      <c r="R53" s="86">
        <v>3</v>
      </c>
      <c r="S53" s="79"/>
      <c r="T53" s="52"/>
      <c r="U53" s="52"/>
      <c r="V53" s="50"/>
      <c r="W53" s="57"/>
      <c r="X53" s="79"/>
      <c r="Y53" s="52"/>
      <c r="Z53" s="52"/>
      <c r="AA53" s="50">
        <v>0</v>
      </c>
      <c r="AB53" s="57"/>
      <c r="AC53" s="79"/>
      <c r="AD53" s="52"/>
      <c r="AE53" s="52"/>
      <c r="AF53" s="50">
        <v>0</v>
      </c>
      <c r="AG53" s="44"/>
      <c r="AH53" s="98">
        <f>AVERAGE(G53,L53,Q53)</f>
        <v>194</v>
      </c>
      <c r="AI53" s="37">
        <f>SUM(H53+M53+R53+W53+AB53+AG53)</f>
        <v>6</v>
      </c>
      <c r="AJ53" s="28"/>
    </row>
    <row r="54" spans="1:36" s="11" customFormat="1" ht="20.25" customHeight="1">
      <c r="A54" s="74" t="s">
        <v>43</v>
      </c>
      <c r="B54" s="71" t="s">
        <v>49</v>
      </c>
      <c r="C54" s="34" t="s">
        <v>30</v>
      </c>
      <c r="D54" s="31"/>
      <c r="E54" s="14"/>
      <c r="F54" s="14"/>
      <c r="G54" s="50"/>
      <c r="H54" s="44"/>
      <c r="I54" s="31"/>
      <c r="J54" s="14"/>
      <c r="K54" s="14"/>
      <c r="L54" s="50"/>
      <c r="M54" s="44"/>
      <c r="N54" s="79">
        <v>137</v>
      </c>
      <c r="O54" s="52">
        <v>40</v>
      </c>
      <c r="P54" s="52">
        <v>20</v>
      </c>
      <c r="Q54" s="110">
        <f>+N54+O54</f>
        <v>177</v>
      </c>
      <c r="R54" s="86">
        <v>2</v>
      </c>
      <c r="S54" s="79">
        <v>150</v>
      </c>
      <c r="T54" s="52">
        <v>41</v>
      </c>
      <c r="U54" s="52">
        <v>15</v>
      </c>
      <c r="V54" s="110">
        <v>191</v>
      </c>
      <c r="W54" s="57">
        <v>2</v>
      </c>
      <c r="X54" s="79"/>
      <c r="Y54" s="52"/>
      <c r="Z54" s="52"/>
      <c r="AA54" s="50">
        <v>0</v>
      </c>
      <c r="AB54" s="57"/>
      <c r="AC54" s="79"/>
      <c r="AD54" s="52"/>
      <c r="AE54" s="52"/>
      <c r="AF54" s="50">
        <v>0</v>
      </c>
      <c r="AG54" s="44"/>
      <c r="AH54" s="98">
        <f>AVERAGE(Q54,V54)</f>
        <v>184</v>
      </c>
      <c r="AI54" s="37">
        <f>SUM(H54+M54+R54+W54+AB54+AG54)</f>
        <v>4</v>
      </c>
      <c r="AJ54" s="28"/>
    </row>
    <row r="55" spans="1:36" s="11" customFormat="1" ht="20.25" customHeight="1" thickBot="1">
      <c r="A55" s="75" t="s">
        <v>44</v>
      </c>
      <c r="B55" s="72" t="s">
        <v>31</v>
      </c>
      <c r="C55" s="35" t="s">
        <v>30</v>
      </c>
      <c r="D55" s="32">
        <v>119</v>
      </c>
      <c r="E55" s="22">
        <v>42</v>
      </c>
      <c r="F55" s="22">
        <v>13</v>
      </c>
      <c r="G55" s="135">
        <f>+D55+E55</f>
        <v>161</v>
      </c>
      <c r="H55" s="45">
        <v>1</v>
      </c>
      <c r="I55" s="32"/>
      <c r="J55" s="22"/>
      <c r="K55" s="22"/>
      <c r="L55" s="66"/>
      <c r="M55" s="45"/>
      <c r="N55" s="80">
        <v>119</v>
      </c>
      <c r="O55" s="69">
        <v>41</v>
      </c>
      <c r="P55" s="69">
        <v>14</v>
      </c>
      <c r="Q55" s="136">
        <f>+N55+O55</f>
        <v>160</v>
      </c>
      <c r="R55" s="114">
        <v>1</v>
      </c>
      <c r="S55" s="80">
        <v>118</v>
      </c>
      <c r="T55" s="69">
        <v>42</v>
      </c>
      <c r="U55" s="69">
        <v>13</v>
      </c>
      <c r="V55" s="136">
        <f>+S55+T55</f>
        <v>160</v>
      </c>
      <c r="W55" s="58">
        <v>1</v>
      </c>
      <c r="X55" s="80"/>
      <c r="Y55" s="69"/>
      <c r="Z55" s="69"/>
      <c r="AA55" s="66">
        <v>0</v>
      </c>
      <c r="AB55" s="58"/>
      <c r="AC55" s="80"/>
      <c r="AD55" s="69"/>
      <c r="AE55" s="69"/>
      <c r="AF55" s="66">
        <v>0</v>
      </c>
      <c r="AG55" s="45"/>
      <c r="AH55" s="137">
        <f>AVERAGE(G55,L55,Q55,V55)</f>
        <v>160.33333333333334</v>
      </c>
      <c r="AI55" s="38">
        <f>SUM(H55+M55+R55+W55+AB55+AG55)</f>
        <v>3</v>
      </c>
      <c r="AJ55" s="28"/>
    </row>
    <row r="58" spans="13:33" ht="15">
      <c r="M58" s="12"/>
      <c r="R58" s="12"/>
      <c r="W58" s="12"/>
      <c r="AB58" s="12"/>
      <c r="AG58" s="12"/>
    </row>
    <row r="59" ht="15">
      <c r="T59" s="19"/>
    </row>
  </sheetData>
  <sheetProtection/>
  <autoFilter ref="B45:AJ45">
    <sortState ref="B46:AJ59">
      <sortCondition descending="1" sortBy="value" ref="AI46:AI59"/>
    </sortState>
  </autoFilter>
  <mergeCells count="45">
    <mergeCell ref="M4:Y4"/>
    <mergeCell ref="AC16:AG16"/>
    <mergeCell ref="A2:AI2"/>
    <mergeCell ref="A16:A17"/>
    <mergeCell ref="B16:B17"/>
    <mergeCell ref="C16:C17"/>
    <mergeCell ref="D16:H16"/>
    <mergeCell ref="A6:A7"/>
    <mergeCell ref="B6:B7"/>
    <mergeCell ref="C6:C7"/>
    <mergeCell ref="D6:H6"/>
    <mergeCell ref="X6:AB6"/>
    <mergeCell ref="M24:Y24"/>
    <mergeCell ref="I16:M16"/>
    <mergeCell ref="N16:R16"/>
    <mergeCell ref="S6:W6"/>
    <mergeCell ref="N6:R6"/>
    <mergeCell ref="S16:W16"/>
    <mergeCell ref="X16:AB16"/>
    <mergeCell ref="AH6:AI6"/>
    <mergeCell ref="M14:Y14"/>
    <mergeCell ref="I6:M6"/>
    <mergeCell ref="S26:W26"/>
    <mergeCell ref="X26:AB26"/>
    <mergeCell ref="AH16:AI16"/>
    <mergeCell ref="AC6:AG6"/>
    <mergeCell ref="I26:M26"/>
    <mergeCell ref="D26:H26"/>
    <mergeCell ref="AH43:AI43"/>
    <mergeCell ref="S43:W43"/>
    <mergeCell ref="X43:AB43"/>
    <mergeCell ref="AC43:AG43"/>
    <mergeCell ref="AH26:AI26"/>
    <mergeCell ref="AC26:AG26"/>
    <mergeCell ref="M41:Y41"/>
    <mergeCell ref="A26:A27"/>
    <mergeCell ref="N43:R43"/>
    <mergeCell ref="I43:M43"/>
    <mergeCell ref="A43:A44"/>
    <mergeCell ref="B26:B27"/>
    <mergeCell ref="C26:C27"/>
    <mergeCell ref="B43:B44"/>
    <mergeCell ref="C43:C44"/>
    <mergeCell ref="D43:H43"/>
    <mergeCell ref="N26:R26"/>
  </mergeCells>
  <printOptions horizontalCentered="1"/>
  <pageMargins left="0.03937007874015748" right="0.03937007874015748" top="0.1968503937007874" bottom="0.196850393700787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ANATRAPL</cp:lastModifiedBy>
  <cp:lastPrinted>2017-03-26T15:08:09Z</cp:lastPrinted>
  <dcterms:created xsi:type="dcterms:W3CDTF">2012-10-06T18:16:52Z</dcterms:created>
  <dcterms:modified xsi:type="dcterms:W3CDTF">2017-03-26T15:20:39Z</dcterms:modified>
  <cp:category/>
  <cp:version/>
  <cp:contentType/>
  <cp:contentStatus/>
</cp:coreProperties>
</file>